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86" documentId="8_{ACECB889-4844-4E1D-B50A-1CB083C0D0AD}" xr6:coauthVersionLast="47" xr6:coauthVersionMax="47" xr10:uidLastSave="{523043A9-3B61-41B1-B1B5-E5F561DF662A}"/>
  <bookViews>
    <workbookView xWindow="-110" yWindow="-110" windowWidth="19420" windowHeight="10300" xr2:uid="{00000000-000D-0000-FFFF-FFFF00000000}"/>
  </bookViews>
  <sheets>
    <sheet name="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5" l="1"/>
  <c r="F13" i="5" l="1"/>
  <c r="F20" i="5"/>
  <c r="F22" i="5"/>
  <c r="F27" i="5"/>
  <c r="E27" i="5" s="1"/>
  <c r="F31" i="5"/>
  <c r="G31" i="5"/>
  <c r="E31" i="5" s="1"/>
  <c r="G13" i="5"/>
  <c r="G20" i="5"/>
  <c r="G22" i="5"/>
  <c r="E20" i="5" l="1"/>
  <c r="F32" i="5"/>
  <c r="G32" i="5"/>
  <c r="E13" i="5"/>
  <c r="E22" i="5"/>
</calcChain>
</file>

<file path=xl/sharedStrings.xml><?xml version="1.0" encoding="utf-8"?>
<sst xmlns="http://schemas.openxmlformats.org/spreadsheetml/2006/main" count="35" uniqueCount="30">
  <si>
    <t>الفجيرة
Fujairah</t>
  </si>
  <si>
    <t>أم القيوين
U.A.Q</t>
  </si>
  <si>
    <t>دبي
Dubai</t>
  </si>
  <si>
    <t>الشارقة
Sharjah</t>
  </si>
  <si>
    <t>نسبة إشغال الأسرة
Bed Occupancy</t>
  </si>
  <si>
    <t>عدد أيام التنويم
Patients' Days</t>
  </si>
  <si>
    <t>إدارة البيانات والإحصاء</t>
  </si>
  <si>
    <t>الجملة - Total</t>
  </si>
  <si>
    <t>رأس الخيمة
R.A.K</t>
  </si>
  <si>
    <t>إجمالي الأسرة
Total Bed Days</t>
  </si>
  <si>
    <t>المستشفى 
Hospital</t>
  </si>
  <si>
    <t>الإمارة
Emirates</t>
  </si>
  <si>
    <t xml:space="preserve">إجمالي
Total </t>
  </si>
  <si>
    <t>مستشفى الكويت
 Al Kuwait Hospital</t>
  </si>
  <si>
    <t>مستشفى الأمل للصحة النفسية
Al Amal Psychiatric Hospital</t>
  </si>
  <si>
    <t>مستشفى القاسمي 
 Al Qassimi Hospital</t>
  </si>
  <si>
    <t>مستشفى القاسمي للنساء والولادة والأطفال  
  Al Qassimi Women’s and Children’s Hospital</t>
  </si>
  <si>
    <t>مستشفى الذيد
 Al Dhaid Hospital</t>
  </si>
  <si>
    <t>مستشفى خورفكان
 Khorfakkan Hospital</t>
  </si>
  <si>
    <t>مستشفى كلباء
  Kalba Hospital</t>
  </si>
  <si>
    <t>مستشفى ام القيوين
 Umm Al Quwain Hospital</t>
  </si>
  <si>
    <t>مستشفى صقر
 Saqr Hospital</t>
  </si>
  <si>
    <t>مستشفى إبراهيم بن حمد عبيد الله
 Ibrahim Bin Hamad Obaid Allah Hospital</t>
  </si>
  <si>
    <t xml:space="preserve">مستشفى عبدالله بن عمران للنساء والولادة والاطفال الخدج
 Abdullah Bin Omran Obstetics and Gnecology Hospital </t>
  </si>
  <si>
    <t>مستشفى شعم
 Shaa'm Hospital</t>
  </si>
  <si>
    <t>مستشفى الفجيرة
Al Fujairah Hospital</t>
  </si>
  <si>
    <t>مستشفى دبا الفجيرة
 Dibba Hospital</t>
  </si>
  <si>
    <t>مستشفى مسافي
 Masafi Hospital</t>
  </si>
  <si>
    <t xml:space="preserve"> نسبة إشغال الأسرة حسب المستشفى والإمارة 2025   </t>
  </si>
  <si>
    <t>Percentage of Beds Occupancy by Hospitals and Emirates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</si>
</sst>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3" borderId="0" applyNumberFormat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/>
    <xf numFmtId="0" fontId="0" fillId="5" borderId="0" xfId="0" applyFill="1"/>
    <xf numFmtId="0" fontId="5" fillId="4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8" fillId="7" borderId="1" xfId="8" applyFont="1" applyFill="1" applyBorder="1" applyAlignment="1">
      <alignment horizontal="center" vertical="center" wrapText="1"/>
    </xf>
    <xf numFmtId="164" fontId="0" fillId="0" borderId="0" xfId="9" applyNumberFormat="1" applyFont="1"/>
    <xf numFmtId="164" fontId="9" fillId="5" borderId="1" xfId="1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5" borderId="0" xfId="0" applyFill="1" applyAlignment="1">
      <alignment horizontal="center"/>
    </xf>
    <xf numFmtId="0" fontId="4" fillId="7" borderId="0" xfId="8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3" fontId="7" fillId="6" borderId="3" xfId="0" applyNumberFormat="1" applyFont="1" applyFill="1" applyBorder="1" applyAlignment="1">
      <alignment horizontal="center" vertical="center" wrapText="1"/>
    </xf>
    <xf numFmtId="3" fontId="7" fillId="6" borderId="4" xfId="0" applyNumberFormat="1" applyFont="1" applyFill="1" applyBorder="1" applyAlignment="1">
      <alignment horizontal="center" vertical="center" wrapText="1"/>
    </xf>
    <xf numFmtId="0" fontId="8" fillId="7" borderId="6" xfId="8" applyFont="1" applyFill="1" applyBorder="1" applyAlignment="1">
      <alignment horizontal="center" vertical="center" wrapText="1"/>
    </xf>
    <xf numFmtId="0" fontId="8" fillId="7" borderId="7" xfId="8" applyFont="1" applyFill="1" applyBorder="1" applyAlignment="1">
      <alignment horizontal="center" vertical="center" wrapText="1"/>
    </xf>
    <xf numFmtId="0" fontId="8" fillId="7" borderId="5" xfId="8" applyFont="1" applyFill="1" applyBorder="1" applyAlignment="1">
      <alignment horizontal="center" vertical="center" wrapText="1"/>
    </xf>
  </cellXfs>
  <cellStyles count="10">
    <cellStyle name="40% - Accent1 2" xfId="7" xr:uid="{00000000-0005-0000-0000-000004000000}"/>
    <cellStyle name="Comma 2" xfId="2" xr:uid="{00000000-0005-0000-0000-000008000000}"/>
    <cellStyle name="Comma 2 2" xfId="3" xr:uid="{00000000-0005-0000-0000-000009000000}"/>
    <cellStyle name="Comma 3" xfId="4" xr:uid="{00000000-0005-0000-0000-00000A000000}"/>
    <cellStyle name="Good" xfId="1" builtinId="26"/>
    <cellStyle name="Normal" xfId="0" builtinId="0"/>
    <cellStyle name="Normal 10" xfId="6" xr:uid="{00000000-0005-0000-0000-00000D000000}"/>
    <cellStyle name="Normal 2" xfId="8" xr:uid="{1F90A5E6-7B5A-407B-B63E-FEE6F8BD081B}"/>
    <cellStyle name="Normal 7" xfId="5" xr:uid="{00000000-0005-0000-0000-00000E000000}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29987</xdr:colOff>
      <xdr:row>3</xdr:row>
      <xdr:rowOff>10204</xdr:rowOff>
    </xdr:from>
    <xdr:to>
      <xdr:col>5</xdr:col>
      <xdr:colOff>911049</xdr:colOff>
      <xdr:row>5</xdr:row>
      <xdr:rowOff>143567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3F9D07B6-DA8A-4411-BD5B-BCF6B4DEC8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57098" y="560537"/>
          <a:ext cx="2271007" cy="500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324284</xdr:colOff>
      <xdr:row>2</xdr:row>
      <xdr:rowOff>129997</xdr:rowOff>
    </xdr:from>
    <xdr:to>
      <xdr:col>8</xdr:col>
      <xdr:colOff>817563</xdr:colOff>
      <xdr:row>5</xdr:row>
      <xdr:rowOff>129009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0CAF242B-E28C-47D1-81FC-F1701F5E3E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976409" y="677685"/>
          <a:ext cx="493279" cy="54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EB1E-29F8-401E-A525-B1FB876A56D8}">
  <dimension ref="A1:I35"/>
  <sheetViews>
    <sheetView showGridLines="0" tabSelected="1" zoomScale="90" zoomScaleNormal="90" workbookViewId="0">
      <selection activeCell="E7" sqref="E7:I7"/>
    </sheetView>
  </sheetViews>
  <sheetFormatPr defaultRowHeight="14.5" x14ac:dyDescent="0.35"/>
  <cols>
    <col min="1" max="1" width="8.7265625" style="2"/>
    <col min="2" max="4" width="8.7265625" style="1"/>
    <col min="5" max="7" width="19.90625" style="1" customWidth="1"/>
    <col min="8" max="8" width="55.08984375" style="1" customWidth="1"/>
    <col min="9" max="9" width="12.54296875" style="1" customWidth="1"/>
    <col min="10" max="16384" width="8.7265625" style="1"/>
  </cols>
  <sheetData>
    <row r="1" spans="3:9" s="3" customFormat="1" x14ac:dyDescent="0.35">
      <c r="E1" s="15"/>
      <c r="F1" s="15"/>
      <c r="G1" s="15"/>
    </row>
    <row r="2" spans="3:9" s="3" customFormat="1" x14ac:dyDescent="0.35">
      <c r="E2" s="15"/>
      <c r="F2" s="15"/>
      <c r="G2" s="15"/>
    </row>
    <row r="3" spans="3:9" s="3" customFormat="1" x14ac:dyDescent="0.35">
      <c r="E3" s="15"/>
      <c r="F3" s="15"/>
      <c r="G3" s="15"/>
    </row>
    <row r="4" spans="3:9" s="3" customFormat="1" x14ac:dyDescent="0.35">
      <c r="E4" s="15"/>
      <c r="F4" s="15"/>
      <c r="G4" s="15"/>
    </row>
    <row r="5" spans="3:9" s="3" customFormat="1" x14ac:dyDescent="0.35">
      <c r="E5" s="15"/>
      <c r="F5" s="15"/>
      <c r="G5" s="15"/>
    </row>
    <row r="6" spans="3:9" s="3" customFormat="1" x14ac:dyDescent="0.35">
      <c r="E6" s="15"/>
      <c r="F6" s="15"/>
      <c r="G6" s="15"/>
    </row>
    <row r="7" spans="3:9" s="2" customFormat="1" ht="23" x14ac:dyDescent="0.35">
      <c r="E7" s="16" t="s">
        <v>6</v>
      </c>
      <c r="F7" s="16"/>
      <c r="G7" s="16"/>
      <c r="H7" s="16"/>
      <c r="I7" s="16"/>
    </row>
    <row r="8" spans="3:9" s="2" customFormat="1" ht="18" x14ac:dyDescent="0.4">
      <c r="E8" s="17" t="s">
        <v>28</v>
      </c>
      <c r="F8" s="17"/>
      <c r="G8" s="17"/>
      <c r="H8" s="17"/>
      <c r="I8" s="17"/>
    </row>
    <row r="9" spans="3:9" s="2" customFormat="1" ht="18" x14ac:dyDescent="0.4">
      <c r="E9" s="18" t="s">
        <v>29</v>
      </c>
      <c r="F9" s="18"/>
      <c r="G9" s="18"/>
      <c r="H9" s="18"/>
      <c r="I9" s="18"/>
    </row>
    <row r="10" spans="3:9" ht="48.5" customHeight="1" x14ac:dyDescent="0.35">
      <c r="E10" s="8" t="s">
        <v>4</v>
      </c>
      <c r="F10" s="8" t="s">
        <v>9</v>
      </c>
      <c r="G10" s="8" t="s">
        <v>5</v>
      </c>
      <c r="H10" s="8" t="s">
        <v>10</v>
      </c>
      <c r="I10" s="8" t="s">
        <v>11</v>
      </c>
    </row>
    <row r="11" spans="3:9" ht="35.5" customHeight="1" x14ac:dyDescent="0.35">
      <c r="C11" s="9"/>
      <c r="E11" s="10">
        <v>0.5420881059805962</v>
      </c>
      <c r="F11" s="11">
        <v>17885</v>
      </c>
      <c r="G11" s="11">
        <v>9695.2457754629631</v>
      </c>
      <c r="H11" s="13" t="s">
        <v>13</v>
      </c>
      <c r="I11" s="21" t="s">
        <v>2</v>
      </c>
    </row>
    <row r="12" spans="3:9" ht="35.5" customHeight="1" x14ac:dyDescent="0.35">
      <c r="C12" s="9"/>
      <c r="E12" s="10">
        <v>0.87326286203136894</v>
      </c>
      <c r="F12" s="11">
        <v>68620</v>
      </c>
      <c r="G12" s="11">
        <v>59923.297592592535</v>
      </c>
      <c r="H12" s="12" t="s">
        <v>14</v>
      </c>
      <c r="I12" s="22"/>
    </row>
    <row r="13" spans="3:9" s="2" customFormat="1" ht="35.5" customHeight="1" x14ac:dyDescent="0.35">
      <c r="C13" s="9"/>
      <c r="E13" s="7">
        <f t="shared" ref="E13:E31" si="0">G13/F13</f>
        <v>0.80479213187741172</v>
      </c>
      <c r="F13" s="6">
        <f>SUM(F11:F12)</f>
        <v>86505</v>
      </c>
      <c r="G13" s="6">
        <f>SUM(G11:G12)</f>
        <v>69618.5433680555</v>
      </c>
      <c r="H13" s="5" t="s">
        <v>7</v>
      </c>
      <c r="I13" s="23"/>
    </row>
    <row r="14" spans="3:9" ht="35.5" customHeight="1" x14ac:dyDescent="0.35">
      <c r="C14" s="9"/>
      <c r="E14" s="10">
        <v>0.87157357045951722</v>
      </c>
      <c r="F14" s="11">
        <v>85585</v>
      </c>
      <c r="G14" s="11">
        <v>74593.624027777783</v>
      </c>
      <c r="H14" s="12" t="s">
        <v>15</v>
      </c>
      <c r="I14" s="21" t="s">
        <v>3</v>
      </c>
    </row>
    <row r="15" spans="3:9" ht="35.5" customHeight="1" x14ac:dyDescent="0.35">
      <c r="C15" s="9"/>
      <c r="E15" s="10">
        <v>0.74299646477931724</v>
      </c>
      <c r="F15" s="11">
        <v>61142</v>
      </c>
      <c r="G15" s="11">
        <v>45428.289849537017</v>
      </c>
      <c r="H15" s="12" t="s">
        <v>16</v>
      </c>
      <c r="I15" s="22"/>
    </row>
    <row r="16" spans="3:9" ht="35.5" customHeight="1" x14ac:dyDescent="0.35">
      <c r="C16" s="9"/>
      <c r="E16" s="10">
        <v>0.81308614603921037</v>
      </c>
      <c r="F16" s="11">
        <v>24455</v>
      </c>
      <c r="G16" s="11">
        <v>19884.021701388891</v>
      </c>
      <c r="H16" s="4" t="s">
        <v>13</v>
      </c>
      <c r="I16" s="22"/>
    </row>
    <row r="17" spans="3:9" ht="35.5" customHeight="1" x14ac:dyDescent="0.35">
      <c r="C17" s="9"/>
      <c r="E17" s="10">
        <v>0.47828042442886687</v>
      </c>
      <c r="F17" s="11">
        <v>25915</v>
      </c>
      <c r="G17" s="11">
        <v>12394.637199074084</v>
      </c>
      <c r="H17" s="4" t="s">
        <v>17</v>
      </c>
      <c r="I17" s="22"/>
    </row>
    <row r="18" spans="3:9" ht="35.5" customHeight="1" x14ac:dyDescent="0.35">
      <c r="C18" s="9"/>
      <c r="E18" s="10">
        <v>0.47232238372239066</v>
      </c>
      <c r="F18" s="11">
        <v>36865</v>
      </c>
      <c r="G18" s="11">
        <v>17412.164675925931</v>
      </c>
      <c r="H18" s="4" t="s">
        <v>18</v>
      </c>
      <c r="I18" s="22"/>
    </row>
    <row r="19" spans="3:9" ht="35.5" customHeight="1" x14ac:dyDescent="0.35">
      <c r="C19" s="9"/>
      <c r="E19" s="10">
        <v>0.4891651250495192</v>
      </c>
      <c r="F19" s="11">
        <v>26645</v>
      </c>
      <c r="G19" s="11">
        <v>13033.804756944439</v>
      </c>
      <c r="H19" s="12" t="s">
        <v>19</v>
      </c>
      <c r="I19" s="22"/>
    </row>
    <row r="20" spans="3:9" s="2" customFormat="1" ht="35.5" customHeight="1" x14ac:dyDescent="0.35">
      <c r="C20" s="9"/>
      <c r="E20" s="7">
        <f t="shared" si="0"/>
        <v>0.70123420403384462</v>
      </c>
      <c r="F20" s="6">
        <f>SUM(F14:F19)</f>
        <v>260607</v>
      </c>
      <c r="G20" s="6">
        <f>SUM(G14:G19)</f>
        <v>182746.54221064816</v>
      </c>
      <c r="H20" s="5" t="s">
        <v>7</v>
      </c>
      <c r="I20" s="23"/>
    </row>
    <row r="21" spans="3:9" ht="35.5" customHeight="1" x14ac:dyDescent="0.35">
      <c r="C21" s="9"/>
      <c r="E21" s="10">
        <v>0.62716897806658112</v>
      </c>
      <c r="F21" s="11">
        <v>23725</v>
      </c>
      <c r="G21" s="11">
        <v>14879.584004629636</v>
      </c>
      <c r="H21" s="12" t="s">
        <v>20</v>
      </c>
      <c r="I21" s="21" t="s">
        <v>1</v>
      </c>
    </row>
    <row r="22" spans="3:9" s="2" customFormat="1" ht="35.5" customHeight="1" x14ac:dyDescent="0.35">
      <c r="C22" s="9"/>
      <c r="E22" s="7">
        <f t="shared" si="0"/>
        <v>0.62716897806658112</v>
      </c>
      <c r="F22" s="6">
        <f>SUM(F21)</f>
        <v>23725</v>
      </c>
      <c r="G22" s="6">
        <f>SUM(G21)</f>
        <v>14879.584004629636</v>
      </c>
      <c r="H22" s="5" t="s">
        <v>7</v>
      </c>
      <c r="I22" s="23"/>
    </row>
    <row r="23" spans="3:9" ht="35.5" customHeight="1" x14ac:dyDescent="0.35">
      <c r="C23" s="9"/>
      <c r="E23" s="10">
        <v>0.46660950773872867</v>
      </c>
      <c r="F23" s="11">
        <v>39874</v>
      </c>
      <c r="G23" s="11">
        <v>18605.587511574067</v>
      </c>
      <c r="H23" s="4" t="s">
        <v>21</v>
      </c>
      <c r="I23" s="21" t="s">
        <v>8</v>
      </c>
    </row>
    <row r="24" spans="3:9" ht="35.5" customHeight="1" x14ac:dyDescent="0.35">
      <c r="C24" s="9"/>
      <c r="E24" s="10">
        <v>0.71328576344703143</v>
      </c>
      <c r="F24" s="11">
        <v>44530</v>
      </c>
      <c r="G24" s="11">
        <v>31762.615046296309</v>
      </c>
      <c r="H24" s="4" t="s">
        <v>22</v>
      </c>
      <c r="I24" s="22"/>
    </row>
    <row r="25" spans="3:9" ht="35.5" customHeight="1" x14ac:dyDescent="0.35">
      <c r="C25" s="9"/>
      <c r="E25" s="10">
        <v>0.42643571901845456</v>
      </c>
      <c r="F25" s="11">
        <v>30115</v>
      </c>
      <c r="G25" s="11">
        <v>12842.111678240759</v>
      </c>
      <c r="H25" s="4" t="s">
        <v>23</v>
      </c>
      <c r="I25" s="22"/>
    </row>
    <row r="26" spans="3:9" ht="35.5" customHeight="1" x14ac:dyDescent="0.35">
      <c r="C26" s="9"/>
      <c r="E26" s="10">
        <v>0.46543003135305666</v>
      </c>
      <c r="F26" s="11">
        <v>11680</v>
      </c>
      <c r="G26" s="11">
        <v>5436.2227662037021</v>
      </c>
      <c r="H26" s="12" t="s">
        <v>24</v>
      </c>
      <c r="I26" s="22"/>
    </row>
    <row r="27" spans="3:9" s="2" customFormat="1" ht="35.5" customHeight="1" x14ac:dyDescent="0.35">
      <c r="C27" s="9"/>
      <c r="E27" s="7">
        <f t="shared" si="0"/>
        <v>0.54395468270204073</v>
      </c>
      <c r="F27" s="6">
        <f>SUM(F23:F26)</f>
        <v>126199</v>
      </c>
      <c r="G27" s="6">
        <f>SUM(G23:G26)</f>
        <v>68646.537002314843</v>
      </c>
      <c r="H27" s="5" t="s">
        <v>7</v>
      </c>
      <c r="I27" s="23"/>
    </row>
    <row r="28" spans="3:9" ht="35.5" customHeight="1" x14ac:dyDescent="0.35">
      <c r="C28" s="9"/>
      <c r="E28" s="10">
        <v>0.53955468195078615</v>
      </c>
      <c r="F28" s="11">
        <v>65700</v>
      </c>
      <c r="G28" s="11">
        <v>35448.742604166648</v>
      </c>
      <c r="H28" s="12" t="s">
        <v>25</v>
      </c>
      <c r="I28" s="21" t="s">
        <v>0</v>
      </c>
    </row>
    <row r="29" spans="3:9" ht="35.5" customHeight="1" x14ac:dyDescent="0.35">
      <c r="C29" s="9"/>
      <c r="E29" s="10">
        <v>0.50791349529109631</v>
      </c>
      <c r="F29" s="11">
        <v>29200</v>
      </c>
      <c r="G29" s="11">
        <v>14831.074062500011</v>
      </c>
      <c r="H29" s="12" t="s">
        <v>26</v>
      </c>
      <c r="I29" s="22"/>
    </row>
    <row r="30" spans="3:9" ht="35.5" customHeight="1" x14ac:dyDescent="0.35">
      <c r="C30" s="9"/>
      <c r="E30" s="10">
        <v>0.37237334791983756</v>
      </c>
      <c r="F30" s="11">
        <v>14600</v>
      </c>
      <c r="G30" s="11">
        <v>5436.6508796296284</v>
      </c>
      <c r="H30" s="12" t="s">
        <v>27</v>
      </c>
      <c r="I30" s="22"/>
    </row>
    <row r="31" spans="3:9" s="2" customFormat="1" ht="35.5" customHeight="1" x14ac:dyDescent="0.35">
      <c r="C31" s="9"/>
      <c r="E31" s="7">
        <f t="shared" si="0"/>
        <v>0.50882618763740894</v>
      </c>
      <c r="F31" s="6">
        <f>SUM(F28:F30)</f>
        <v>109500</v>
      </c>
      <c r="G31" s="6">
        <f>SUM(G28:G30)</f>
        <v>55716.467546296284</v>
      </c>
      <c r="H31" s="5" t="s">
        <v>7</v>
      </c>
      <c r="I31" s="23"/>
    </row>
    <row r="32" spans="3:9" ht="41" customHeight="1" x14ac:dyDescent="0.35">
      <c r="C32" s="9"/>
      <c r="E32" s="7">
        <v>0.64564621742476036</v>
      </c>
      <c r="F32" s="5">
        <f>SUM(F31,F27,F22,F20,F13)</f>
        <v>606536</v>
      </c>
      <c r="G32" s="5">
        <f>SUM(G31,G27,G22,G20,G13)</f>
        <v>391607.67413194443</v>
      </c>
      <c r="H32" s="19" t="s">
        <v>12</v>
      </c>
      <c r="I32" s="20"/>
    </row>
    <row r="35" spans="5:8" x14ac:dyDescent="0.35">
      <c r="E35" s="14"/>
      <c r="F35" s="14"/>
      <c r="G35" s="14"/>
      <c r="H35" s="9"/>
    </row>
  </sheetData>
  <mergeCells count="10">
    <mergeCell ref="E1:G6"/>
    <mergeCell ref="E7:I7"/>
    <mergeCell ref="E8:I8"/>
    <mergeCell ref="E9:I9"/>
    <mergeCell ref="H32:I32"/>
    <mergeCell ref="I11:I13"/>
    <mergeCell ref="I14:I20"/>
    <mergeCell ref="I21:I22"/>
    <mergeCell ref="I23:I27"/>
    <mergeCell ref="I28:I31"/>
  </mergeCells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37C9A6-4481-4E6B-A96B-41668A988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59B800-D445-47DD-BC7C-A582B3D98993}">
  <ds:schemaRefs>
    <ds:schemaRef ds:uri="cca856b6-262d-4bf7-bd43-4524b7cdc6b9"/>
    <ds:schemaRef ds:uri="http://www.w3.org/XML/1998/namespace"/>
    <ds:schemaRef ds:uri="9efef094-32d2-4e2e-9367-de9b8d8bb96f"/>
    <ds:schemaRef ds:uri="http://purl.org/dc/elements/1.1/"/>
    <ds:schemaRef ds:uri="62fb0549-7469-4849-97e7-06014a737633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8EAE4A6-91FB-4497-BFBC-C8B777E68F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2026-04-04T10:57:21Z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  <property fmtid="{D5CDD505-2E9C-101B-9397-08002B2CF9AE}" pid="3" name="MSIP_Label_096ad74c-a235-47e7-a91d-3632a6f1d5fb_Enabled">
    <vt:lpwstr>true</vt:lpwstr>
  </property>
  <property fmtid="{D5CDD505-2E9C-101B-9397-08002B2CF9AE}" pid="4" name="MSIP_Label_096ad74c-a235-47e7-a91d-3632a6f1d5fb_SetDate">
    <vt:lpwstr>2026-04-04T04:35:40Z</vt:lpwstr>
  </property>
  <property fmtid="{D5CDD505-2E9C-101B-9397-08002B2CF9AE}" pid="5" name="MSIP_Label_096ad74c-a235-47e7-a91d-3632a6f1d5fb_Method">
    <vt:lpwstr>Privileged</vt:lpwstr>
  </property>
  <property fmtid="{D5CDD505-2E9C-101B-9397-08002B2CF9AE}" pid="6" name="MSIP_Label_096ad74c-a235-47e7-a91d-3632a6f1d5fb_Name">
    <vt:lpwstr>Internal</vt:lpwstr>
  </property>
  <property fmtid="{D5CDD505-2E9C-101B-9397-08002B2CF9AE}" pid="7" name="MSIP_Label_096ad74c-a235-47e7-a91d-3632a6f1d5fb_SiteId">
    <vt:lpwstr>988f94be-7208-4701-8289-28a718608374</vt:lpwstr>
  </property>
  <property fmtid="{D5CDD505-2E9C-101B-9397-08002B2CF9AE}" pid="8" name="MSIP_Label_096ad74c-a235-47e7-a91d-3632a6f1d5fb_ActionId">
    <vt:lpwstr>131cda36-4b99-4393-9882-e9452486dd49</vt:lpwstr>
  </property>
  <property fmtid="{D5CDD505-2E9C-101B-9397-08002B2CF9AE}" pid="9" name="MSIP_Label_096ad74c-a235-47e7-a91d-3632a6f1d5fb_ContentBits">
    <vt:lpwstr>3</vt:lpwstr>
  </property>
  <property fmtid="{D5CDD505-2E9C-101B-9397-08002B2CF9AE}" pid="10" name="MSIP_Label_096ad74c-a235-47e7-a91d-3632a6f1d5fb_Tag">
    <vt:lpwstr>10, 0, 1, 1</vt:lpwstr>
  </property>
</Properties>
</file>